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amp64\www\novonote\"/>
    </mc:Choice>
  </mc:AlternateContent>
  <bookViews>
    <workbookView xWindow="0" yWindow="0" windowWidth="20580" windowHeight="714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10" i="1" s="1"/>
  <c r="B11" i="1" l="1"/>
  <c r="B12" i="1"/>
  <c r="B13" i="1" l="1"/>
  <c r="B14" i="1" s="1"/>
  <c r="B20" i="1" l="1"/>
  <c r="B15" i="1"/>
  <c r="B16" i="1"/>
  <c r="B17" i="1"/>
  <c r="B19" i="1" s="1"/>
  <c r="B18" i="1"/>
</calcChain>
</file>

<file path=xl/sharedStrings.xml><?xml version="1.0" encoding="utf-8"?>
<sst xmlns="http://schemas.openxmlformats.org/spreadsheetml/2006/main" count="20" uniqueCount="19">
  <si>
    <t>custo medio</t>
  </si>
  <si>
    <t>Margem</t>
  </si>
  <si>
    <t>Anos</t>
  </si>
  <si>
    <t>Depreciacao Total</t>
  </si>
  <si>
    <t>% Depreciação/aa</t>
  </si>
  <si>
    <t>Depreciacao Mensal</t>
  </si>
  <si>
    <t>Prazo (meses)</t>
  </si>
  <si>
    <t>% impostos</t>
  </si>
  <si>
    <t>custo mensal total antes Imposto</t>
  </si>
  <si>
    <t>Impostos</t>
  </si>
  <si>
    <t>total com margem</t>
  </si>
  <si>
    <t>valor total</t>
  </si>
  <si>
    <t>CÁLCULO</t>
  </si>
  <si>
    <t>Parâmetros</t>
  </si>
  <si>
    <t>% Margem Bruta (com impostos)</t>
  </si>
  <si>
    <t>%Margem Bruta (sem impostos)</t>
  </si>
  <si>
    <t>% Inadimplência</t>
  </si>
  <si>
    <t>Total Inadimplência</t>
  </si>
  <si>
    <t>Preço do Aluguel Mensal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</si>
</sst>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Border="1"/>
    <xf numFmtId="0" fontId="0" fillId="0" borderId="1" xfId="0" applyFill="1" applyBorder="1"/>
    <xf numFmtId="10" fontId="0" fillId="0" borderId="1" xfId="0" applyNumberFormat="1" applyBorder="1"/>
    <xf numFmtId="0" fontId="0" fillId="0" borderId="9" xfId="0" applyFill="1" applyBorder="1"/>
    <xf numFmtId="171" fontId="0" fillId="0" borderId="6" xfId="0" applyNumberFormat="1" applyBorder="1"/>
    <xf numFmtId="10" fontId="0" fillId="0" borderId="9" xfId="0" applyNumberFormat="1" applyBorder="1"/>
    <xf numFmtId="0" fontId="1" fillId="2" borderId="2" xfId="0" applyFont="1" applyFill="1" applyBorder="1"/>
    <xf numFmtId="171" fontId="1" fillId="2" borderId="8" xfId="0" applyNumberFormat="1" applyFont="1" applyFill="1" applyBorder="1"/>
    <xf numFmtId="0" fontId="2" fillId="0" borderId="0" xfId="0" applyFont="1"/>
    <xf numFmtId="0" fontId="0" fillId="0" borderId="10" xfId="0" applyBorder="1"/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71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A9" sqref="A9:B9"/>
    </sheetView>
  </sheetViews>
  <sheetFormatPr defaultRowHeight="15" x14ac:dyDescent="0.25"/>
  <cols>
    <col min="1" max="1" width="30.85546875" bestFit="1" customWidth="1"/>
    <col min="2" max="2" width="10.5703125" bestFit="1" customWidth="1"/>
  </cols>
  <sheetData>
    <row r="1" spans="1:7" ht="15.75" thickBot="1" x14ac:dyDescent="0.3">
      <c r="A1" s="17" t="s">
        <v>13</v>
      </c>
      <c r="B1" s="18"/>
    </row>
    <row r="2" spans="1:7" x14ac:dyDescent="0.25">
      <c r="A2" s="15" t="s">
        <v>6</v>
      </c>
      <c r="B2" s="16">
        <v>36</v>
      </c>
    </row>
    <row r="3" spans="1:7" s="1" customFormat="1" x14ac:dyDescent="0.25">
      <c r="A3" s="4" t="s">
        <v>2</v>
      </c>
      <c r="B3" s="5">
        <f>B2/12</f>
        <v>3</v>
      </c>
    </row>
    <row r="4" spans="1:7" s="1" customFormat="1" x14ac:dyDescent="0.25">
      <c r="A4" s="4" t="s">
        <v>7</v>
      </c>
      <c r="B4" s="5">
        <v>15</v>
      </c>
    </row>
    <row r="5" spans="1:7" x14ac:dyDescent="0.25">
      <c r="A5" s="2" t="s">
        <v>4</v>
      </c>
      <c r="B5" s="3">
        <v>20</v>
      </c>
    </row>
    <row r="6" spans="1:7" x14ac:dyDescent="0.25">
      <c r="A6" s="2" t="s">
        <v>16</v>
      </c>
      <c r="B6" s="3">
        <v>2</v>
      </c>
    </row>
    <row r="7" spans="1:7" x14ac:dyDescent="0.25">
      <c r="A7" s="2" t="s">
        <v>1</v>
      </c>
      <c r="B7" s="3">
        <v>30</v>
      </c>
    </row>
    <row r="8" spans="1:7" ht="15.75" thickBot="1" x14ac:dyDescent="0.3">
      <c r="A8" s="6" t="s">
        <v>0</v>
      </c>
      <c r="B8" s="10">
        <v>2500</v>
      </c>
    </row>
    <row r="9" spans="1:7" ht="15.75" thickBot="1" x14ac:dyDescent="0.3">
      <c r="A9" s="17" t="s">
        <v>12</v>
      </c>
      <c r="B9" s="18"/>
    </row>
    <row r="10" spans="1:7" x14ac:dyDescent="0.25">
      <c r="A10" s="15" t="s">
        <v>3</v>
      </c>
      <c r="B10" s="19">
        <f>B8*(1-((B5/100)^B3))</f>
        <v>2480</v>
      </c>
    </row>
    <row r="11" spans="1:7" x14ac:dyDescent="0.25">
      <c r="A11" s="2" t="s">
        <v>5</v>
      </c>
      <c r="B11" s="10">
        <f>ROUND(B10/B2,2)</f>
        <v>68.89</v>
      </c>
    </row>
    <row r="12" spans="1:7" x14ac:dyDescent="0.25">
      <c r="A12" s="2" t="s">
        <v>8</v>
      </c>
      <c r="B12" s="10">
        <f>B8+B10</f>
        <v>4980</v>
      </c>
      <c r="G12" s="14"/>
    </row>
    <row r="13" spans="1:7" x14ac:dyDescent="0.25">
      <c r="A13" s="2" t="s">
        <v>1</v>
      </c>
      <c r="B13" s="10">
        <f>ROUND(B12*(B7/100),2)</f>
        <v>1494</v>
      </c>
    </row>
    <row r="14" spans="1:7" x14ac:dyDescent="0.25">
      <c r="A14" s="2" t="s">
        <v>10</v>
      </c>
      <c r="B14" s="10">
        <f>B12+B13</f>
        <v>6474</v>
      </c>
    </row>
    <row r="15" spans="1:7" x14ac:dyDescent="0.25">
      <c r="A15" s="2" t="s">
        <v>9</v>
      </c>
      <c r="B15" s="10">
        <f>B14*(1/B4)</f>
        <v>431.59999999999997</v>
      </c>
    </row>
    <row r="16" spans="1:7" x14ac:dyDescent="0.25">
      <c r="A16" s="6" t="s">
        <v>17</v>
      </c>
      <c r="B16" s="10">
        <f>ROUND(B14*(B6/100),2)</f>
        <v>129.47999999999999</v>
      </c>
    </row>
    <row r="17" spans="1:2" ht="15.75" thickBot="1" x14ac:dyDescent="0.3">
      <c r="A17" s="6" t="s">
        <v>11</v>
      </c>
      <c r="B17" s="10">
        <f>B14+B15+B16</f>
        <v>7035.08</v>
      </c>
    </row>
    <row r="18" spans="1:2" ht="15.75" thickBot="1" x14ac:dyDescent="0.3">
      <c r="A18" s="12" t="s">
        <v>18</v>
      </c>
      <c r="B18" s="13">
        <f>ROUND(B17/B2,2)</f>
        <v>195.42</v>
      </c>
    </row>
    <row r="19" spans="1:2" x14ac:dyDescent="0.25">
      <c r="A19" s="9" t="s">
        <v>14</v>
      </c>
      <c r="B19" s="11">
        <f>((B17/B8)-1)</f>
        <v>1.8140320000000001</v>
      </c>
    </row>
    <row r="20" spans="1:2" x14ac:dyDescent="0.25">
      <c r="A20" s="7" t="s">
        <v>15</v>
      </c>
      <c r="B20" s="8">
        <f>((B14/B8)-1)</f>
        <v>1.5895999999999999</v>
      </c>
    </row>
  </sheetData>
  <mergeCells count="2">
    <mergeCell ref="A9:B9"/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2025-07-08T14:04:55Z</dcterms:created>
  <dcterms:modified xsi:type="dcterms:W3CDTF">2025-07-08T21:59:47Z</dcterms:modified>
</cp:coreProperties>
</file>